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200-2499_LEGAL\2370.20-Letters Patent\Boundary Extension 2018\Calculators\May 15\"/>
    </mc:Choice>
  </mc:AlternateContent>
  <xr:revisionPtr revIDLastSave="0" documentId="8_{177ABDC3-07C9-48FD-9EA7-1986967B4C77}" xr6:coauthVersionLast="32" xr6:coauthVersionMax="32" xr10:uidLastSave="{00000000-0000-0000-0000-000000000000}"/>
  <bookViews>
    <workbookView xWindow="0" yWindow="0" windowWidth="25200" windowHeight="11475" xr2:uid="{29D0BF3E-45D5-4056-A0C9-C1AB966DB841}"/>
  </bookViews>
  <sheets>
    <sheet name="Tax Rate Comparison - Class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B32" i="1"/>
  <c r="E31" i="1"/>
  <c r="E29" i="1"/>
  <c r="E27" i="1"/>
  <c r="E24" i="1"/>
  <c r="C23" i="1"/>
  <c r="E20" i="1"/>
  <c r="C18" i="1"/>
  <c r="D15" i="1"/>
  <c r="D34" i="1" s="1"/>
  <c r="B15" i="1"/>
  <c r="B34" i="1" s="1"/>
  <c r="E14" i="1"/>
  <c r="C13" i="1"/>
  <c r="E12" i="1"/>
  <c r="C12" i="1"/>
  <c r="E11" i="1"/>
  <c r="C11" i="1"/>
  <c r="E10" i="1"/>
  <c r="B6" i="1"/>
  <c r="C20" i="1" s="1"/>
  <c r="C32" i="1" l="1"/>
  <c r="E15" i="1"/>
  <c r="E28" i="1"/>
  <c r="E13" i="1"/>
  <c r="E19" i="1"/>
  <c r="E30" i="1"/>
  <c r="C10" i="1"/>
  <c r="C14" i="1"/>
  <c r="C15" i="1" l="1"/>
  <c r="C34" i="1" s="1"/>
  <c r="E32" i="1"/>
  <c r="E34" i="1" s="1"/>
  <c r="E35" i="1" l="1"/>
  <c r="E36" i="1" s="1"/>
</calcChain>
</file>

<file path=xl/sharedStrings.xml><?xml version="1.0" encoding="utf-8"?>
<sst xmlns="http://schemas.openxmlformats.org/spreadsheetml/2006/main" count="34" uniqueCount="34">
  <si>
    <t>PEMBERTON BOUNDARY EXTENSION - 2017 TAX RATE COMPARISONS (CLASS 1 RESIDENTIAL)</t>
  </si>
  <si>
    <t>Land - Class 1</t>
  </si>
  <si>
    <t>Improvements - Class 1</t>
  </si>
  <si>
    <t>Total</t>
  </si>
  <si>
    <t>Function/Service</t>
  </si>
  <si>
    <t>Village Tax Rates</t>
  </si>
  <si>
    <t>Village Property Taxes</t>
  </si>
  <si>
    <t>Area C Tax Rates</t>
  </si>
  <si>
    <t>Area C Property Taxes</t>
  </si>
  <si>
    <t>Unaffected Ad Valorem Taxes</t>
  </si>
  <si>
    <t>School</t>
  </si>
  <si>
    <t>Sea-to-Sky Regional Hospital District</t>
  </si>
  <si>
    <t xml:space="preserve">BC Assessment Authority </t>
  </si>
  <si>
    <t>Municipal Finance Authority</t>
  </si>
  <si>
    <t>Pemberton Valley Dyking District</t>
  </si>
  <si>
    <t>Total Unaffected Ad Valorem Taxes</t>
  </si>
  <si>
    <t>Affected Ad Valorem Taxes</t>
  </si>
  <si>
    <t>Municipal Tax (Land &amp; Impr)</t>
  </si>
  <si>
    <t>Provincial Rural Tax</t>
  </si>
  <si>
    <t>Police Tax</t>
  </si>
  <si>
    <t>Squamish-Lillooet Regional District</t>
  </si>
  <si>
    <t>SLRD General Levy</t>
  </si>
  <si>
    <t>SLRD Area C Levy</t>
  </si>
  <si>
    <t>Other SLRD Area C Charges</t>
  </si>
  <si>
    <t>Pemberton Rec Commission</t>
  </si>
  <si>
    <t>Pemberton Fire Service Area</t>
  </si>
  <si>
    <t>Pemberton Valley Rec Trails</t>
  </si>
  <si>
    <t>Pemberton Refuse</t>
  </si>
  <si>
    <t>Pemberton TV (on Improvements only)</t>
  </si>
  <si>
    <t>Total Affected Ad Valorem Taxes</t>
  </si>
  <si>
    <t>Total Ad Valorem Taxes</t>
  </si>
  <si>
    <t>Difference</t>
  </si>
  <si>
    <t>% Change</t>
  </si>
  <si>
    <t>May 15,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</si>
</sst>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2" formatCode="_-&quot;$&quot;* #,##0_-;\-&quot;$&quot;* #,##0_-;_-&quot;$&quot;* &quot;-&quot;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42" fontId="6" fillId="0" borderId="5" xfId="0" applyNumberFormat="1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42" fontId="8" fillId="0" borderId="5" xfId="0" applyNumberFormat="1" applyFont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2" fontId="5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wrapText="1"/>
    </xf>
    <xf numFmtId="42" fontId="5" fillId="0" borderId="5" xfId="0" applyNumberFormat="1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2" fontId="7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42" fontId="0" fillId="0" borderId="0" xfId="0" applyNumberFormat="1"/>
    <xf numFmtId="9" fontId="0" fillId="0" borderId="0" xfId="1" applyFont="1"/>
    <xf numFmtId="0" fontId="2" fillId="0" borderId="0" xfId="0" quotePrefix="1" applyFont="1"/>
    <xf numFmtId="0" fontId="0" fillId="0" borderId="1" xfId="0" applyBorder="1" applyProtection="1">
      <protection locked="0"/>
    </xf>
    <xf numFmtId="6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6" fontId="2" fillId="2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31FE-EBCD-4243-A4DD-B1392A3F2100}">
  <sheetPr>
    <pageSetUpPr fitToPage="1"/>
  </sheetPr>
  <dimension ref="A1:E36"/>
  <sheetViews>
    <sheetView tabSelected="1" topLeftCell="A4" zoomScaleNormal="100" workbookViewId="0">
      <selection activeCell="B10" sqref="B10"/>
    </sheetView>
  </sheetViews>
  <sheetFormatPr defaultRowHeight="15" x14ac:dyDescent="0.25"/>
  <cols>
    <col min="1" max="1" width="36.7109375" customWidth="1"/>
    <col min="2" max="5" width="15.7109375" customWidth="1"/>
  </cols>
  <sheetData>
    <row r="1" spans="1:5" x14ac:dyDescent="0.25">
      <c r="A1" s="1" t="s">
        <v>0</v>
      </c>
    </row>
    <row r="2" spans="1:5" x14ac:dyDescent="0.25">
      <c r="A2" s="25" t="s">
        <v>33</v>
      </c>
    </row>
    <row r="4" spans="1:5" x14ac:dyDescent="0.25">
      <c r="A4" s="26" t="s">
        <v>1</v>
      </c>
      <c r="B4" s="27">
        <v>400000</v>
      </c>
    </row>
    <row r="5" spans="1:5" x14ac:dyDescent="0.25">
      <c r="A5" s="26" t="s">
        <v>2</v>
      </c>
      <c r="B5" s="27">
        <v>300000</v>
      </c>
    </row>
    <row r="6" spans="1:5" x14ac:dyDescent="0.25">
      <c r="A6" s="28" t="s">
        <v>3</v>
      </c>
      <c r="B6" s="29">
        <f>SUM(B4:B5)</f>
        <v>700000</v>
      </c>
    </row>
    <row r="7" spans="1:5" ht="15.75" thickBot="1" x14ac:dyDescent="0.3"/>
    <row r="8" spans="1:5" ht="24.75" thickBot="1" x14ac:dyDescent="0.3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ht="18" customHeight="1" thickBot="1" x14ac:dyDescent="0.3">
      <c r="A9" s="4" t="s">
        <v>9</v>
      </c>
      <c r="B9" s="5"/>
      <c r="C9" s="6"/>
      <c r="D9" s="5"/>
      <c r="E9" s="6"/>
    </row>
    <row r="10" spans="1:5" ht="18" customHeight="1" thickBot="1" x14ac:dyDescent="0.3">
      <c r="A10" s="7" t="s">
        <v>10</v>
      </c>
      <c r="B10" s="8">
        <v>1.2695000000000001</v>
      </c>
      <c r="C10" s="9">
        <f>B10*(B$6/1000)</f>
        <v>888.65000000000009</v>
      </c>
      <c r="D10" s="8">
        <v>1.2695000000000001</v>
      </c>
      <c r="E10" s="9">
        <f>D10*(B$6/1000)</f>
        <v>888.65000000000009</v>
      </c>
    </row>
    <row r="11" spans="1:5" ht="18" customHeight="1" thickBot="1" x14ac:dyDescent="0.3">
      <c r="A11" s="7" t="s">
        <v>11</v>
      </c>
      <c r="B11" s="8">
        <v>3.6900000000000002E-2</v>
      </c>
      <c r="C11" s="9">
        <f t="shared" ref="C11:C23" si="0">B11*(B$6/1000)</f>
        <v>25.830000000000002</v>
      </c>
      <c r="D11" s="8">
        <v>3.6900000000000002E-2</v>
      </c>
      <c r="E11" s="9">
        <f t="shared" ref="E11:E30" si="1">D11*(B$6/1000)</f>
        <v>25.830000000000002</v>
      </c>
    </row>
    <row r="12" spans="1:5" ht="18" customHeight="1" thickBot="1" x14ac:dyDescent="0.3">
      <c r="A12" s="7" t="s">
        <v>12</v>
      </c>
      <c r="B12" s="8">
        <v>4.3200000000000002E-2</v>
      </c>
      <c r="C12" s="9">
        <f t="shared" si="0"/>
        <v>30.240000000000002</v>
      </c>
      <c r="D12" s="8">
        <v>4.3200000000000002E-2</v>
      </c>
      <c r="E12" s="9">
        <f t="shared" si="1"/>
        <v>30.240000000000002</v>
      </c>
    </row>
    <row r="13" spans="1:5" ht="18" customHeight="1" thickBot="1" x14ac:dyDescent="0.3">
      <c r="A13" s="7" t="s">
        <v>13</v>
      </c>
      <c r="B13" s="8">
        <v>2.0000000000000001E-4</v>
      </c>
      <c r="C13" s="9">
        <f t="shared" si="0"/>
        <v>0.14000000000000001</v>
      </c>
      <c r="D13" s="8">
        <v>2.0000000000000001E-4</v>
      </c>
      <c r="E13" s="9">
        <f t="shared" si="1"/>
        <v>0.14000000000000001</v>
      </c>
    </row>
    <row r="14" spans="1:5" ht="18" customHeight="1" thickBot="1" x14ac:dyDescent="0.3">
      <c r="A14" s="7" t="s">
        <v>14</v>
      </c>
      <c r="B14" s="8">
        <v>0.65</v>
      </c>
      <c r="C14" s="9">
        <f t="shared" si="0"/>
        <v>455</v>
      </c>
      <c r="D14" s="8">
        <v>0.65</v>
      </c>
      <c r="E14" s="9">
        <f t="shared" si="1"/>
        <v>455</v>
      </c>
    </row>
    <row r="15" spans="1:5" ht="18" customHeight="1" thickBot="1" x14ac:dyDescent="0.3">
      <c r="A15" s="10" t="s">
        <v>15</v>
      </c>
      <c r="B15" s="11">
        <f>SUM(B10:B14)</f>
        <v>1.9998</v>
      </c>
      <c r="C15" s="12">
        <f>SUM(C10:C14)</f>
        <v>1399.8600000000001</v>
      </c>
      <c r="D15" s="11">
        <f>SUM(D10:D14)</f>
        <v>1.9998</v>
      </c>
      <c r="E15" s="12">
        <f>SUM(E10:E14)</f>
        <v>1399.8600000000001</v>
      </c>
    </row>
    <row r="16" spans="1:5" ht="18" customHeight="1" thickBot="1" x14ac:dyDescent="0.3">
      <c r="A16" s="4"/>
      <c r="B16" s="5"/>
      <c r="C16" s="9"/>
      <c r="D16" s="5"/>
      <c r="E16" s="9"/>
    </row>
    <row r="17" spans="1:5" ht="18" customHeight="1" thickBot="1" x14ac:dyDescent="0.3">
      <c r="A17" s="4" t="s">
        <v>16</v>
      </c>
      <c r="B17" s="5"/>
      <c r="C17" s="9"/>
      <c r="D17" s="5"/>
      <c r="E17" s="9"/>
    </row>
    <row r="18" spans="1:5" ht="18" customHeight="1" thickBot="1" x14ac:dyDescent="0.3">
      <c r="A18" s="7" t="s">
        <v>17</v>
      </c>
      <c r="B18" s="13">
        <v>2.1267</v>
      </c>
      <c r="C18" s="9">
        <f t="shared" si="0"/>
        <v>1488.69</v>
      </c>
      <c r="D18" s="5"/>
      <c r="E18" s="9"/>
    </row>
    <row r="19" spans="1:5" ht="18" customHeight="1" thickBot="1" x14ac:dyDescent="0.3">
      <c r="A19" s="7" t="s">
        <v>18</v>
      </c>
      <c r="B19" s="5"/>
      <c r="C19" s="9"/>
      <c r="D19" s="8">
        <v>0.54</v>
      </c>
      <c r="E19" s="9">
        <f t="shared" si="1"/>
        <v>378</v>
      </c>
    </row>
    <row r="20" spans="1:5" ht="18" customHeight="1" thickBot="1" x14ac:dyDescent="0.3">
      <c r="A20" s="7" t="s">
        <v>19</v>
      </c>
      <c r="B20" s="8">
        <v>0.25640000000000002</v>
      </c>
      <c r="C20" s="9">
        <f t="shared" si="0"/>
        <v>179.48000000000002</v>
      </c>
      <c r="D20" s="8">
        <v>0.1341</v>
      </c>
      <c r="E20" s="9">
        <f t="shared" si="1"/>
        <v>93.87</v>
      </c>
    </row>
    <row r="21" spans="1:5" ht="18" customHeight="1" thickBot="1" x14ac:dyDescent="0.3">
      <c r="A21" s="14"/>
      <c r="B21" s="5"/>
      <c r="C21" s="9"/>
      <c r="D21" s="5"/>
      <c r="E21" s="9"/>
    </row>
    <row r="22" spans="1:5" ht="18" customHeight="1" thickBot="1" x14ac:dyDescent="0.3">
      <c r="A22" s="4" t="s">
        <v>20</v>
      </c>
      <c r="B22" s="5"/>
      <c r="C22" s="9"/>
      <c r="D22" s="5"/>
      <c r="E22" s="9"/>
    </row>
    <row r="23" spans="1:5" ht="18" customHeight="1" thickBot="1" x14ac:dyDescent="0.3">
      <c r="A23" s="15" t="s">
        <v>21</v>
      </c>
      <c r="B23" s="13">
        <v>1.1805000000000001</v>
      </c>
      <c r="C23" s="9">
        <f t="shared" si="0"/>
        <v>826.35</v>
      </c>
      <c r="D23" s="5"/>
      <c r="E23" s="9"/>
    </row>
    <row r="24" spans="1:5" ht="18" customHeight="1" thickBot="1" x14ac:dyDescent="0.3">
      <c r="A24" s="15" t="s">
        <v>22</v>
      </c>
      <c r="B24" s="5"/>
      <c r="C24" s="16"/>
      <c r="D24" s="13">
        <v>1.1706000000000001</v>
      </c>
      <c r="E24" s="9">
        <f t="shared" si="1"/>
        <v>819.42000000000007</v>
      </c>
    </row>
    <row r="25" spans="1:5" ht="18" customHeight="1" thickBot="1" x14ac:dyDescent="0.3">
      <c r="A25" s="15"/>
      <c r="B25" s="5"/>
      <c r="C25" s="16"/>
      <c r="D25" s="5"/>
      <c r="E25" s="9"/>
    </row>
    <row r="26" spans="1:5" ht="18" customHeight="1" thickBot="1" x14ac:dyDescent="0.3">
      <c r="A26" s="17" t="s">
        <v>23</v>
      </c>
      <c r="B26" s="5"/>
      <c r="C26" s="16"/>
      <c r="D26" s="5"/>
      <c r="E26" s="9"/>
    </row>
    <row r="27" spans="1:5" ht="18" customHeight="1" thickBot="1" x14ac:dyDescent="0.3">
      <c r="A27" s="15" t="s">
        <v>24</v>
      </c>
      <c r="B27" s="18"/>
      <c r="C27" s="19"/>
      <c r="D27" s="13">
        <v>2.87E-2</v>
      </c>
      <c r="E27" s="9">
        <f t="shared" si="1"/>
        <v>20.09</v>
      </c>
    </row>
    <row r="28" spans="1:5" ht="18" customHeight="1" thickBot="1" x14ac:dyDescent="0.3">
      <c r="A28" s="15" t="s">
        <v>25</v>
      </c>
      <c r="B28" s="18"/>
      <c r="C28" s="19"/>
      <c r="D28" s="13">
        <v>0.53039999999999998</v>
      </c>
      <c r="E28" s="9">
        <f t="shared" si="1"/>
        <v>371.28</v>
      </c>
    </row>
    <row r="29" spans="1:5" ht="18" customHeight="1" thickBot="1" x14ac:dyDescent="0.3">
      <c r="A29" s="15" t="s">
        <v>26</v>
      </c>
      <c r="B29" s="5"/>
      <c r="C29" s="19"/>
      <c r="D29" s="13">
        <v>5.8799999999999998E-2</v>
      </c>
      <c r="E29" s="9">
        <f t="shared" si="1"/>
        <v>41.16</v>
      </c>
    </row>
    <row r="30" spans="1:5" ht="18" customHeight="1" thickBot="1" x14ac:dyDescent="0.3">
      <c r="A30" s="15" t="s">
        <v>27</v>
      </c>
      <c r="B30" s="5"/>
      <c r="C30" s="19"/>
      <c r="D30" s="13">
        <v>0.12690000000000001</v>
      </c>
      <c r="E30" s="9">
        <f t="shared" si="1"/>
        <v>88.830000000000013</v>
      </c>
    </row>
    <row r="31" spans="1:5" ht="18" customHeight="1" thickBot="1" x14ac:dyDescent="0.3">
      <c r="A31" s="15" t="s">
        <v>28</v>
      </c>
      <c r="B31" s="5"/>
      <c r="C31" s="19"/>
      <c r="D31" s="8">
        <v>2.64E-2</v>
      </c>
      <c r="E31" s="9">
        <f>D31*(B$5/1000)</f>
        <v>7.92</v>
      </c>
    </row>
    <row r="32" spans="1:5" ht="18" customHeight="1" thickBot="1" x14ac:dyDescent="0.3">
      <c r="A32" s="20" t="s">
        <v>29</v>
      </c>
      <c r="B32" s="11">
        <f>SUM(B18:B31)</f>
        <v>3.5636000000000001</v>
      </c>
      <c r="C32" s="12">
        <f t="shared" ref="C32:E32" si="2">SUM(C18:C31)</f>
        <v>2494.52</v>
      </c>
      <c r="D32" s="11">
        <f t="shared" si="2"/>
        <v>2.6159000000000003</v>
      </c>
      <c r="E32" s="12">
        <f t="shared" si="2"/>
        <v>1820.57</v>
      </c>
    </row>
    <row r="33" spans="1:5" ht="18" customHeight="1" thickBot="1" x14ac:dyDescent="0.3">
      <c r="A33" s="15"/>
      <c r="B33" s="5"/>
      <c r="C33" s="19"/>
      <c r="D33" s="5"/>
      <c r="E33" s="9"/>
    </row>
    <row r="34" spans="1:5" ht="18" customHeight="1" thickBot="1" x14ac:dyDescent="0.3">
      <c r="A34" s="20" t="s">
        <v>30</v>
      </c>
      <c r="B34" s="11">
        <f>B15+B32</f>
        <v>5.5633999999999997</v>
      </c>
      <c r="C34" s="21">
        <f>C15+C32</f>
        <v>3894.38</v>
      </c>
      <c r="D34" s="11">
        <f>D15+D32</f>
        <v>4.6157000000000004</v>
      </c>
      <c r="E34" s="21">
        <f>E15+E32</f>
        <v>3220.4300000000003</v>
      </c>
    </row>
    <row r="35" spans="1:5" x14ac:dyDescent="0.25">
      <c r="D35" s="22" t="s">
        <v>31</v>
      </c>
      <c r="E35" s="23">
        <f>C34-E34</f>
        <v>673.94999999999982</v>
      </c>
    </row>
    <row r="36" spans="1:5" x14ac:dyDescent="0.25">
      <c r="D36" s="22" t="s">
        <v>32</v>
      </c>
      <c r="E36" s="24">
        <f>E35/E34</f>
        <v>0.20927329580211332</v>
      </c>
    </row>
  </sheetData>
  <sheetProtection password="B2F2" sheet="1" objects="1" scenarios="1"/>
  <pageMargins left="0.7" right="0.7" top="0.75" bottom="0.75" header="0.3" footer="0.3"/>
  <pageSetup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Rate Comparison - Class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Gilmore</dc:creator>
  <cp:lastModifiedBy>Nikki Gilmore</cp:lastModifiedBy>
  <dcterms:created xsi:type="dcterms:W3CDTF">2018-05-16T22:57:58Z</dcterms:created>
  <dcterms:modified xsi:type="dcterms:W3CDTF">2018-05-16T23:10:43Z</dcterms:modified>
</cp:coreProperties>
</file>